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\\MYCLOUD-VK1X8D\Public\Oana\GAL-MASURA-19.2\GHIDURI\Masura 6_6B\LANSARE 2023\"/>
    </mc:Choice>
  </mc:AlternateContent>
  <xr:revisionPtr revIDLastSave="0" documentId="13_ncr:1_{8E3C9603-742B-4C5E-AD19-2D4339E801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123827403" localSheetId="0">Sheet1!$M$12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N14" i="1"/>
  <c r="M14" i="1"/>
  <c r="Z13" i="1" l="1"/>
  <c r="Z12" i="1"/>
  <c r="Z11" i="1"/>
  <c r="Z10" i="1"/>
  <c r="Z9" i="1"/>
  <c r="Z8" i="1"/>
  <c r="Z7" i="1"/>
  <c r="Z6" i="1"/>
  <c r="V14" i="1" l="1"/>
  <c r="W14" i="1"/>
  <c r="AB12" i="1" l="1"/>
  <c r="Q14" i="1" l="1"/>
  <c r="P14" i="1"/>
  <c r="AB14" i="1" l="1"/>
  <c r="AA14" i="1"/>
  <c r="Y14" i="1" l="1"/>
  <c r="Z14" i="1" l="1"/>
</calcChain>
</file>

<file path=xl/sharedStrings.xml><?xml version="1.0" encoding="utf-8"?>
<sst xmlns="http://schemas.openxmlformats.org/spreadsheetml/2006/main" count="60" uniqueCount="39">
  <si>
    <t>Nr.crt</t>
  </si>
  <si>
    <t>Denumire GAL</t>
  </si>
  <si>
    <t>Județul</t>
  </si>
  <si>
    <t xml:space="preserve">PAGINA DE INTERNET GAL 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</si>
  <si>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</si>
  <si>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</si>
  <si>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</si>
  <si>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</si>
  <si>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</si>
  <si>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</si>
  <si>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</si>
  <si>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</si>
  <si>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IANUARIE</t>
  </si>
  <si>
    <t>FEBRUARIE</t>
  </si>
  <si>
    <t>MARTIE</t>
  </si>
  <si>
    <t>APRILIE</t>
  </si>
  <si>
    <t xml:space="preserve">Nr. proiecte selectate la nivelul GAL </t>
  </si>
  <si>
    <t>Valoarea proiectelor selectate</t>
  </si>
  <si>
    <t>OBSERVATII</t>
  </si>
  <si>
    <t>Alocarea Financiară a SDL</t>
  </si>
  <si>
    <t>Măsura</t>
  </si>
  <si>
    <t>Suma Lansată (2017)</t>
  </si>
  <si>
    <t>Suma ce  va fi Lansată (2017)</t>
  </si>
  <si>
    <t>Procent din Alocarea Financiară a SDL</t>
  </si>
  <si>
    <t>TOTAL</t>
  </si>
  <si>
    <t>M3/3A</t>
  </si>
  <si>
    <t>M4/6A</t>
  </si>
  <si>
    <t>M5/6A</t>
  </si>
  <si>
    <t>M6/6B</t>
  </si>
  <si>
    <t xml:space="preserve">M8/6B </t>
  </si>
  <si>
    <t xml:space="preserve">M2/3A </t>
  </si>
  <si>
    <t>Suceava</t>
  </si>
  <si>
    <t>ASOCIAȚIA ”GRUP DE ACȚIUNE LOCALĂ BUCOVINA DE MUNTE”</t>
  </si>
  <si>
    <t>www.bucovinademunte.ro</t>
  </si>
  <si>
    <t xml:space="preserve">Total Sumă Lansată  pe Măsuri </t>
  </si>
  <si>
    <t>Calendar apeluri de selectie 2023</t>
  </si>
  <si>
    <t>M7/6B-FEADR</t>
  </si>
  <si>
    <t>M7/6B-EURI</t>
  </si>
  <si>
    <t>Suma ce  va fi Lansată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</si>
</sst>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1">
    <xf numFmtId="0" fontId="0" fillId="0" borderId="0" xfId="0"/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4" fillId="4" borderId="6" xfId="0" applyNumberFormat="1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0" fillId="5" borderId="18" xfId="0" applyFill="1" applyBorder="1" applyAlignment="1">
      <alignment horizontal="center" vertical="center"/>
    </xf>
    <xf numFmtId="0" fontId="0" fillId="0" borderId="13" xfId="0" applyBorder="1"/>
    <xf numFmtId="4" fontId="0" fillId="0" borderId="13" xfId="0" applyNumberFormat="1" applyBorder="1"/>
    <xf numFmtId="0" fontId="8" fillId="6" borderId="20" xfId="0" applyFont="1" applyFill="1" applyBorder="1" applyAlignment="1">
      <alignment horizontal="center" vertical="center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3" fontId="9" fillId="6" borderId="13" xfId="2" applyNumberFormat="1" applyFont="1" applyFill="1" applyBorder="1" applyAlignment="1">
      <alignment horizontal="center" vertical="center" wrapText="1"/>
    </xf>
    <xf numFmtId="3" fontId="8" fillId="6" borderId="13" xfId="0" applyNumberFormat="1" applyFont="1" applyFill="1" applyBorder="1" applyAlignment="1">
      <alignment horizontal="center" vertical="center"/>
    </xf>
    <xf numFmtId="10" fontId="8" fillId="6" borderId="21" xfId="0" applyNumberFormat="1" applyFont="1" applyFill="1" applyBorder="1" applyAlignment="1">
      <alignment horizontal="center" vertical="center" wrapText="1"/>
    </xf>
    <xf numFmtId="0" fontId="9" fillId="6" borderId="13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9" fillId="6" borderId="21" xfId="2" applyFont="1" applyFill="1" applyBorder="1" applyAlignment="1">
      <alignment horizontal="center" vertical="center" wrapText="1"/>
    </xf>
    <xf numFmtId="3" fontId="5" fillId="5" borderId="13" xfId="2" applyNumberFormat="1" applyFont="1" applyFill="1" applyBorder="1" applyAlignment="1">
      <alignment horizontal="center" vertical="center" wrapText="1"/>
    </xf>
    <xf numFmtId="0" fontId="11" fillId="0" borderId="0" xfId="0" applyFont="1"/>
    <xf numFmtId="2" fontId="4" fillId="5" borderId="21" xfId="0" applyNumberFormat="1" applyFont="1" applyFill="1" applyBorder="1" applyAlignment="1">
      <alignment horizontal="center" vertical="center" wrapText="1"/>
    </xf>
    <xf numFmtId="3" fontId="12" fillId="5" borderId="13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3" fontId="13" fillId="5" borderId="13" xfId="2" applyNumberFormat="1" applyFont="1" applyFill="1" applyBorder="1" applyAlignment="1">
      <alignment horizontal="center" vertical="center" wrapText="1"/>
    </xf>
    <xf numFmtId="0" fontId="13" fillId="0" borderId="13" xfId="0" applyFont="1" applyBorder="1"/>
    <xf numFmtId="3" fontId="4" fillId="4" borderId="23" xfId="0" applyNumberFormat="1" applyFont="1" applyFill="1" applyBorder="1" applyAlignment="1">
      <alignment horizontal="center" vertical="center"/>
    </xf>
    <xf numFmtId="3" fontId="9" fillId="4" borderId="10" xfId="0" applyNumberFormat="1" applyFont="1" applyFill="1" applyBorder="1" applyAlignment="1">
      <alignment horizontal="center" wrapText="1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4" fontId="0" fillId="5" borderId="13" xfId="0" applyNumberFormat="1" applyFill="1" applyBorder="1" applyAlignment="1">
      <alignment horizontal="center" vertical="center"/>
    </xf>
    <xf numFmtId="4" fontId="8" fillId="6" borderId="13" xfId="0" applyNumberFormat="1" applyFont="1" applyFill="1" applyBorder="1" applyAlignment="1">
      <alignment horizontal="center" vertical="center"/>
    </xf>
    <xf numFmtId="3" fontId="5" fillId="5" borderId="21" xfId="2" applyNumberFormat="1" applyFont="1" applyFill="1" applyBorder="1" applyAlignment="1">
      <alignment horizontal="center" vertical="center" wrapText="1"/>
    </xf>
    <xf numFmtId="0" fontId="12" fillId="0" borderId="13" xfId="0" applyFont="1" applyBorder="1"/>
    <xf numFmtId="3" fontId="14" fillId="5" borderId="13" xfId="2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/>
    </xf>
    <xf numFmtId="4" fontId="8" fillId="6" borderId="13" xfId="0" applyNumberFormat="1" applyFont="1" applyFill="1" applyBorder="1" applyAlignment="1">
      <alignment horizontal="right" vertical="center"/>
    </xf>
    <xf numFmtId="0" fontId="0" fillId="6" borderId="0" xfId="0" applyFill="1"/>
    <xf numFmtId="0" fontId="5" fillId="0" borderId="13" xfId="0" applyFont="1" applyBorder="1" applyAlignment="1">
      <alignment horizontal="center"/>
    </xf>
    <xf numFmtId="4" fontId="15" fillId="0" borderId="13" xfId="0" applyNumberFormat="1" applyFont="1" applyBorder="1"/>
    <xf numFmtId="3" fontId="12" fillId="5" borderId="10" xfId="2" applyNumberFormat="1" applyFont="1" applyFill="1" applyBorder="1" applyAlignment="1">
      <alignment horizontal="center" vertical="center" wrapText="1"/>
    </xf>
    <xf numFmtId="2" fontId="12" fillId="5" borderId="13" xfId="2" applyNumberFormat="1" applyFont="1" applyFill="1" applyBorder="1" applyAlignment="1">
      <alignment horizontal="center" vertical="center" wrapText="1"/>
    </xf>
    <xf numFmtId="2" fontId="12" fillId="5" borderId="21" xfId="2" applyNumberFormat="1" applyFont="1" applyFill="1" applyBorder="1" applyAlignment="1">
      <alignment horizontal="center" vertical="center" wrapText="1"/>
    </xf>
    <xf numFmtId="2" fontId="5" fillId="5" borderId="13" xfId="2" applyNumberFormat="1" applyFont="1" applyFill="1" applyBorder="1" applyAlignment="1">
      <alignment horizontal="center" vertical="center" wrapText="1"/>
    </xf>
    <xf numFmtId="2" fontId="9" fillId="6" borderId="13" xfId="2" applyNumberFormat="1" applyFont="1" applyFill="1" applyBorder="1" applyAlignment="1">
      <alignment horizontal="center" vertical="center" wrapText="1"/>
    </xf>
    <xf numFmtId="3" fontId="5" fillId="5" borderId="10" xfId="2" applyNumberFormat="1" applyFont="1" applyFill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/>
    </xf>
    <xf numFmtId="4" fontId="13" fillId="0" borderId="0" xfId="0" applyNumberFormat="1" applyFont="1" applyAlignment="1">
      <alignment horizontal="center"/>
    </xf>
    <xf numFmtId="4" fontId="2" fillId="2" borderId="3" xfId="1" applyNumberFormat="1" applyBorder="1" applyAlignment="1">
      <alignment horizontal="center" vertical="center" wrapText="1"/>
    </xf>
    <xf numFmtId="4" fontId="2" fillId="2" borderId="11" xfId="1" applyNumberFormat="1" applyBorder="1" applyAlignment="1">
      <alignment horizontal="center" vertical="center" wrapText="1"/>
    </xf>
    <xf numFmtId="0" fontId="2" fillId="2" borderId="8" xfId="1" applyBorder="1" applyAlignment="1">
      <alignment horizontal="center" vertical="center" wrapText="1"/>
    </xf>
    <xf numFmtId="0" fontId="2" fillId="2" borderId="14" xfId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2" fillId="2" borderId="3" xfId="1" applyBorder="1" applyAlignment="1">
      <alignment horizontal="center" vertical="center" wrapText="1"/>
    </xf>
    <xf numFmtId="0" fontId="2" fillId="2" borderId="11" xfId="1" applyBorder="1" applyAlignment="1">
      <alignment horizontal="center" vertical="center" wrapText="1"/>
    </xf>
    <xf numFmtId="3" fontId="4" fillId="4" borderId="22" xfId="0" applyNumberFormat="1" applyFont="1" applyFill="1" applyBorder="1" applyAlignment="1">
      <alignment horizontal="center" wrapText="1"/>
    </xf>
    <xf numFmtId="3" fontId="4" fillId="4" borderId="10" xfId="0" applyNumberFormat="1" applyFont="1" applyFill="1" applyBorder="1" applyAlignment="1">
      <alignment horizontal="center" wrapText="1"/>
    </xf>
    <xf numFmtId="0" fontId="2" fillId="2" borderId="2" xfId="1" applyBorder="1" applyAlignment="1">
      <alignment horizontal="center" vertical="center" wrapText="1"/>
    </xf>
    <xf numFmtId="0" fontId="2" fillId="2" borderId="15" xfId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5" fillId="5" borderId="17" xfId="2" applyFont="1" applyFill="1" applyBorder="1" applyAlignment="1">
      <alignment horizontal="center" vertical="center" wrapText="1"/>
    </xf>
    <xf numFmtId="0" fontId="5" fillId="5" borderId="11" xfId="2" applyFont="1" applyFill="1" applyBorder="1" applyAlignment="1">
      <alignment horizontal="center" vertical="center" wrapText="1"/>
    </xf>
    <xf numFmtId="0" fontId="5" fillId="5" borderId="10" xfId="2" applyFont="1" applyFill="1" applyBorder="1" applyAlignment="1">
      <alignment horizontal="center" vertical="center" wrapText="1"/>
    </xf>
    <xf numFmtId="0" fontId="6" fillId="5" borderId="17" xfId="2" applyFont="1" applyFill="1" applyBorder="1" applyAlignment="1">
      <alignment horizontal="center" vertical="center" wrapText="1"/>
    </xf>
    <xf numFmtId="0" fontId="6" fillId="5" borderId="11" xfId="2" applyFont="1" applyFill="1" applyBorder="1" applyAlignment="1">
      <alignment horizontal="center" vertical="center" wrapText="1"/>
    </xf>
    <xf numFmtId="0" fontId="6" fillId="5" borderId="10" xfId="2" applyFont="1" applyFill="1" applyBorder="1" applyAlignment="1">
      <alignment horizontal="center" vertical="center" wrapText="1"/>
    </xf>
    <xf numFmtId="0" fontId="7" fillId="5" borderId="17" xfId="3" applyFill="1" applyBorder="1" applyAlignment="1">
      <alignment horizontal="center" vertical="center" wrapText="1"/>
    </xf>
    <xf numFmtId="0" fontId="7" fillId="5" borderId="11" xfId="3" applyFill="1" applyBorder="1" applyAlignment="1">
      <alignment horizontal="center" vertical="center" wrapText="1"/>
    </xf>
    <xf numFmtId="0" fontId="7" fillId="5" borderId="10" xfId="3" applyFill="1" applyBorder="1" applyAlignment="1">
      <alignment horizontal="center" vertical="center" wrapText="1"/>
    </xf>
    <xf numFmtId="4" fontId="6" fillId="5" borderId="17" xfId="2" applyNumberFormat="1" applyFont="1" applyFill="1" applyBorder="1" applyAlignment="1">
      <alignment horizontal="center" vertical="center" wrapText="1"/>
    </xf>
    <xf numFmtId="4" fontId="6" fillId="5" borderId="11" xfId="2" applyNumberFormat="1" applyFont="1" applyFill="1" applyBorder="1" applyAlignment="1">
      <alignment horizontal="center" vertical="center" wrapText="1"/>
    </xf>
    <xf numFmtId="4" fontId="6" fillId="5" borderId="10" xfId="2" applyNumberFormat="1" applyFont="1" applyFill="1" applyBorder="1" applyAlignment="1">
      <alignment horizontal="center" vertical="center" wrapText="1"/>
    </xf>
  </cellXfs>
  <cellStyles count="7">
    <cellStyle name="Bad" xfId="1" builtinId="27"/>
    <cellStyle name="Hyperlink" xfId="3" builtinId="8"/>
    <cellStyle name="Hyperlink 2" xfId="5" xr:uid="{00000000-0005-0000-0000-000002000000}"/>
    <cellStyle name="Hyperlink 3" xfId="6" xr:uid="{00000000-0005-0000-0000-000003000000}"/>
    <cellStyle name="Input" xfId="2" builtinId="20"/>
    <cellStyle name="Normal" xfId="0" builtinId="0"/>
    <cellStyle name="Normal 18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covinademunte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14"/>
  <sheetViews>
    <sheetView tabSelected="1" view="pageBreakPreview" zoomScaleNormal="100" zoomScaleSheetLayoutView="100" workbookViewId="0">
      <selection activeCell="M26" sqref="M26"/>
    </sheetView>
  </sheetViews>
  <sheetFormatPr defaultRowHeight="15" x14ac:dyDescent="0.25"/>
  <cols>
    <col min="2" max="2" width="14.28515625" customWidth="1"/>
    <col min="4" max="4" width="10.85546875" customWidth="1"/>
    <col min="5" max="5" width="14" customWidth="1"/>
    <col min="6" max="6" width="15.28515625" bestFit="1" customWidth="1"/>
    <col min="7" max="8" width="0" hidden="1" customWidth="1"/>
    <col min="9" max="9" width="10.85546875" hidden="1" customWidth="1"/>
    <col min="10" max="10" width="11.140625" hidden="1" customWidth="1"/>
    <col min="11" max="11" width="11" hidden="1" customWidth="1"/>
    <col min="12" max="12" width="0" hidden="1" customWidth="1"/>
    <col min="13" max="13" width="11.28515625" bestFit="1" customWidth="1"/>
    <col min="14" max="14" width="10.85546875" customWidth="1"/>
    <col min="15" max="15" width="13.28515625" customWidth="1"/>
    <col min="17" max="17" width="14.42578125" customWidth="1"/>
    <col min="18" max="18" width="12.85546875" customWidth="1"/>
    <col min="21" max="21" width="10.85546875" customWidth="1"/>
    <col min="22" max="22" width="11.5703125" customWidth="1"/>
    <col min="24" max="24" width="11.140625" customWidth="1"/>
    <col min="25" max="25" width="12.7109375" customWidth="1"/>
    <col min="26" max="26" width="11.5703125" bestFit="1" customWidth="1"/>
    <col min="27" max="27" width="9.140625" style="26"/>
    <col min="28" max="28" width="15.140625" customWidth="1"/>
    <col min="29" max="29" width="96.28515625" bestFit="1" customWidth="1"/>
  </cols>
  <sheetData>
    <row r="2" spans="1:29" ht="26.25" x14ac:dyDescent="0.4">
      <c r="A2" s="23" t="s">
        <v>35</v>
      </c>
      <c r="B2" s="23"/>
      <c r="C2" s="23"/>
      <c r="D2" s="23"/>
    </row>
    <row r="3" spans="1:29" ht="15.75" thickBot="1" x14ac:dyDescent="0.3"/>
    <row r="4" spans="1:29" ht="15.75" thickBot="1" x14ac:dyDescent="0.3">
      <c r="A4" s="56" t="s">
        <v>0</v>
      </c>
      <c r="B4" s="58" t="s">
        <v>1</v>
      </c>
      <c r="C4" s="58" t="s">
        <v>2</v>
      </c>
      <c r="D4" s="60" t="s">
        <v>3</v>
      </c>
      <c r="E4" s="1"/>
      <c r="F4" s="2"/>
      <c r="G4" s="3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39" t="s">
        <v>12</v>
      </c>
      <c r="N4" s="4" t="s">
        <v>13</v>
      </c>
      <c r="O4" s="4" t="s">
        <v>14</v>
      </c>
      <c r="P4" s="4" t="s">
        <v>15</v>
      </c>
      <c r="Q4" s="4" t="s">
        <v>4</v>
      </c>
      <c r="R4" s="4" t="s">
        <v>5</v>
      </c>
      <c r="S4" s="4" t="s">
        <v>6</v>
      </c>
      <c r="T4" s="4" t="s">
        <v>7</v>
      </c>
      <c r="U4" s="30" t="s">
        <v>8</v>
      </c>
      <c r="V4" s="32" t="s">
        <v>9</v>
      </c>
      <c r="W4" s="33" t="s">
        <v>10</v>
      </c>
      <c r="X4" s="33" t="s">
        <v>11</v>
      </c>
      <c r="Y4" s="62" t="s">
        <v>34</v>
      </c>
      <c r="Z4" s="5"/>
      <c r="AA4" s="64" t="s">
        <v>16</v>
      </c>
      <c r="AB4" s="52" t="s">
        <v>17</v>
      </c>
      <c r="AC4" s="54" t="s">
        <v>18</v>
      </c>
    </row>
    <row r="5" spans="1:29" ht="60" x14ac:dyDescent="0.25">
      <c r="A5" s="57"/>
      <c r="B5" s="59"/>
      <c r="C5" s="59"/>
      <c r="D5" s="61"/>
      <c r="E5" s="6" t="s">
        <v>19</v>
      </c>
      <c r="F5" s="7" t="s">
        <v>20</v>
      </c>
      <c r="G5" s="8" t="s">
        <v>21</v>
      </c>
      <c r="H5" s="8" t="s">
        <v>21</v>
      </c>
      <c r="I5" s="8" t="s">
        <v>22</v>
      </c>
      <c r="J5" s="8" t="s">
        <v>22</v>
      </c>
      <c r="K5" s="8" t="s">
        <v>22</v>
      </c>
      <c r="L5" s="8" t="s">
        <v>22</v>
      </c>
      <c r="M5" s="8" t="s">
        <v>38</v>
      </c>
      <c r="N5" s="8" t="s">
        <v>38</v>
      </c>
      <c r="O5" s="8" t="s">
        <v>38</v>
      </c>
      <c r="P5" s="8" t="s">
        <v>38</v>
      </c>
      <c r="Q5" s="8" t="s">
        <v>38</v>
      </c>
      <c r="R5" s="8" t="s">
        <v>38</v>
      </c>
      <c r="S5" s="8" t="s">
        <v>38</v>
      </c>
      <c r="T5" s="8" t="s">
        <v>38</v>
      </c>
      <c r="U5" s="8" t="s">
        <v>38</v>
      </c>
      <c r="V5" s="31" t="s">
        <v>38</v>
      </c>
      <c r="W5" s="31" t="s">
        <v>38</v>
      </c>
      <c r="X5" s="31" t="s">
        <v>38</v>
      </c>
      <c r="Y5" s="63"/>
      <c r="Z5" s="9" t="s">
        <v>23</v>
      </c>
      <c r="AA5" s="65"/>
      <c r="AB5" s="53"/>
      <c r="AC5" s="55"/>
    </row>
    <row r="6" spans="1:29" x14ac:dyDescent="0.25">
      <c r="A6" s="66">
        <v>202</v>
      </c>
      <c r="B6" s="69" t="s">
        <v>32</v>
      </c>
      <c r="C6" s="72" t="s">
        <v>31</v>
      </c>
      <c r="D6" s="75" t="s">
        <v>33</v>
      </c>
      <c r="E6" s="78">
        <v>2609945.9</v>
      </c>
      <c r="F6" s="10" t="s">
        <v>25</v>
      </c>
      <c r="G6" s="22"/>
      <c r="H6" s="22"/>
      <c r="I6" s="22"/>
      <c r="J6" s="22"/>
      <c r="K6" s="22">
        <v>30000</v>
      </c>
      <c r="L6" s="22"/>
      <c r="M6" s="47"/>
      <c r="N6" s="50">
        <v>15000</v>
      </c>
      <c r="O6" s="22"/>
      <c r="P6" s="25"/>
      <c r="Q6" s="11"/>
      <c r="R6" s="11"/>
      <c r="S6" s="25"/>
      <c r="T6" s="11"/>
      <c r="U6" s="11"/>
      <c r="V6" s="45"/>
      <c r="W6" s="25"/>
      <c r="X6" s="28"/>
      <c r="Y6" s="34">
        <v>15000</v>
      </c>
      <c r="Z6" s="24">
        <f>Y6*100/E6</f>
        <v>0.57472455655115307</v>
      </c>
      <c r="AA6" s="27">
        <v>1</v>
      </c>
      <c r="AB6" s="12">
        <v>15000</v>
      </c>
      <c r="AC6" s="11"/>
    </row>
    <row r="7" spans="1:29" x14ac:dyDescent="0.25">
      <c r="A7" s="67"/>
      <c r="B7" s="70"/>
      <c r="C7" s="73"/>
      <c r="D7" s="76"/>
      <c r="E7" s="79"/>
      <c r="F7" s="10" t="s">
        <v>36</v>
      </c>
      <c r="G7" s="22"/>
      <c r="H7" s="22"/>
      <c r="I7" s="22">
        <v>170000</v>
      </c>
      <c r="J7" s="22"/>
      <c r="K7" s="22"/>
      <c r="L7" s="22"/>
      <c r="M7" s="26"/>
      <c r="N7" s="50"/>
      <c r="O7" s="47">
        <v>39816.089999999997</v>
      </c>
      <c r="P7" s="22"/>
      <c r="Q7" s="11"/>
      <c r="R7" s="37"/>
      <c r="S7" s="22"/>
      <c r="T7" s="11"/>
      <c r="U7" s="11"/>
      <c r="V7" s="46"/>
      <c r="W7" s="36"/>
      <c r="X7" s="28"/>
      <c r="Y7" s="34">
        <v>209574.79</v>
      </c>
      <c r="Z7" s="24">
        <f>Y7*100/E6</f>
        <v>8.0298518831367343</v>
      </c>
      <c r="AA7" s="27">
        <v>1</v>
      </c>
      <c r="AB7" s="12">
        <v>169824</v>
      </c>
      <c r="AC7" s="11"/>
    </row>
    <row r="8" spans="1:29" x14ac:dyDescent="0.25">
      <c r="A8" s="67"/>
      <c r="B8" s="70"/>
      <c r="C8" s="73"/>
      <c r="D8" s="76"/>
      <c r="E8" s="79"/>
      <c r="F8" s="10" t="s">
        <v>37</v>
      </c>
      <c r="G8" s="22"/>
      <c r="H8" s="22"/>
      <c r="I8" s="22"/>
      <c r="J8" s="22"/>
      <c r="K8" s="22"/>
      <c r="L8" s="22"/>
      <c r="M8" s="47"/>
      <c r="N8" s="50">
        <v>137719.81</v>
      </c>
      <c r="O8" s="22"/>
      <c r="P8" s="22"/>
      <c r="Q8" s="11"/>
      <c r="R8" s="37"/>
      <c r="S8" s="49"/>
      <c r="T8" s="11"/>
      <c r="U8" s="11"/>
      <c r="V8" s="46"/>
      <c r="W8" s="36"/>
      <c r="X8" s="28"/>
      <c r="Y8" s="34">
        <v>137719.81</v>
      </c>
      <c r="Z8" s="24">
        <f>Y8*100/E6</f>
        <v>5.2767304487039368</v>
      </c>
      <c r="AA8" s="27"/>
      <c r="AB8" s="12"/>
      <c r="AC8" s="11"/>
    </row>
    <row r="9" spans="1:29" x14ac:dyDescent="0.25">
      <c r="A9" s="67"/>
      <c r="B9" s="70"/>
      <c r="C9" s="73"/>
      <c r="D9" s="76"/>
      <c r="E9" s="79"/>
      <c r="F9" s="10" t="s">
        <v>30</v>
      </c>
      <c r="G9" s="22"/>
      <c r="H9" s="22"/>
      <c r="I9" s="22"/>
      <c r="J9" s="22"/>
      <c r="K9" s="22">
        <v>30000</v>
      </c>
      <c r="L9" s="22"/>
      <c r="M9" s="47"/>
      <c r="N9" s="26"/>
      <c r="O9" s="50">
        <v>30000</v>
      </c>
      <c r="P9" s="25"/>
      <c r="Q9" s="11"/>
      <c r="R9" s="25"/>
      <c r="S9" s="44"/>
      <c r="T9" s="11"/>
      <c r="U9" s="11"/>
      <c r="V9" s="45"/>
      <c r="W9" s="25"/>
      <c r="X9" s="28"/>
      <c r="Y9" s="34">
        <v>30000</v>
      </c>
      <c r="Z9" s="24">
        <f>Y9*100/E6</f>
        <v>1.1494491131023061</v>
      </c>
      <c r="AA9" s="27">
        <v>1</v>
      </c>
      <c r="AB9" s="12">
        <v>30000</v>
      </c>
      <c r="AC9" s="11"/>
    </row>
    <row r="10" spans="1:29" x14ac:dyDescent="0.25">
      <c r="A10" s="67"/>
      <c r="B10" s="70"/>
      <c r="C10" s="73"/>
      <c r="D10" s="76"/>
      <c r="E10" s="79"/>
      <c r="F10" s="10" t="s">
        <v>26</v>
      </c>
      <c r="G10" s="22"/>
      <c r="H10" s="22"/>
      <c r="I10" s="22"/>
      <c r="J10" s="22"/>
      <c r="K10" s="22"/>
      <c r="L10" s="22"/>
      <c r="M10" s="47"/>
      <c r="N10" s="47"/>
      <c r="O10" s="22"/>
      <c r="P10" s="25"/>
      <c r="Q10" s="22"/>
      <c r="R10" s="22"/>
      <c r="S10" s="22"/>
      <c r="T10" s="22"/>
      <c r="U10" s="47"/>
      <c r="V10" s="28"/>
      <c r="W10" s="28"/>
      <c r="X10" s="38"/>
      <c r="Y10" s="34">
        <v>394027.47</v>
      </c>
      <c r="Z10" s="24">
        <f>Y10*100/E6</f>
        <v>15.097150864314852</v>
      </c>
      <c r="AA10" s="42">
        <v>6</v>
      </c>
      <c r="AB10" s="43">
        <v>548618.36</v>
      </c>
      <c r="AC10" s="12"/>
    </row>
    <row r="11" spans="1:29" x14ac:dyDescent="0.25">
      <c r="A11" s="67"/>
      <c r="B11" s="70"/>
      <c r="C11" s="73"/>
      <c r="D11" s="76"/>
      <c r="E11" s="79"/>
      <c r="F11" s="10" t="s">
        <v>27</v>
      </c>
      <c r="G11" s="22"/>
      <c r="H11" s="22"/>
      <c r="I11" s="22"/>
      <c r="J11" s="22"/>
      <c r="K11" s="22"/>
      <c r="L11" s="22"/>
      <c r="M11" s="47"/>
      <c r="N11" s="47"/>
      <c r="O11" s="22"/>
      <c r="P11" s="22"/>
      <c r="Q11" s="22"/>
      <c r="R11" s="22"/>
      <c r="S11" s="22"/>
      <c r="T11" s="22"/>
      <c r="U11" s="47"/>
      <c r="V11" s="28"/>
      <c r="W11" s="28"/>
      <c r="X11" s="28"/>
      <c r="Y11" s="34">
        <v>142340.78</v>
      </c>
      <c r="Z11" s="24">
        <f>Y11*100/E6</f>
        <v>5.4537827776430161</v>
      </c>
      <c r="AA11" s="27">
        <v>3</v>
      </c>
      <c r="AB11" s="12">
        <v>149898</v>
      </c>
      <c r="AC11" s="11"/>
    </row>
    <row r="12" spans="1:29" x14ac:dyDescent="0.25">
      <c r="A12" s="67"/>
      <c r="B12" s="70"/>
      <c r="C12" s="73"/>
      <c r="D12" s="76"/>
      <c r="E12" s="79"/>
      <c r="F12" s="10" t="s">
        <v>28</v>
      </c>
      <c r="G12" s="22"/>
      <c r="H12" s="22"/>
      <c r="I12" s="22"/>
      <c r="J12" s="22"/>
      <c r="K12" s="22"/>
      <c r="L12" s="22"/>
      <c r="M12" s="51"/>
      <c r="N12" s="47">
        <v>351333.23</v>
      </c>
      <c r="O12" s="22"/>
      <c r="P12" s="22"/>
      <c r="Q12" s="22"/>
      <c r="R12" s="22"/>
      <c r="S12" s="22"/>
      <c r="T12" s="22"/>
      <c r="U12" s="47"/>
      <c r="V12" s="28"/>
      <c r="W12" s="29"/>
      <c r="X12" s="28"/>
      <c r="Y12" s="34">
        <v>1115018.8899999999</v>
      </c>
      <c r="Z12" s="24">
        <f>Y12*100/E6</f>
        <v>42.721915806760585</v>
      </c>
      <c r="AA12" s="27">
        <v>12</v>
      </c>
      <c r="AB12" s="12">
        <f>986546.62+128360.25</f>
        <v>1114906.8700000001</v>
      </c>
      <c r="AC12" s="11"/>
    </row>
    <row r="13" spans="1:29" x14ac:dyDescent="0.25">
      <c r="A13" s="68"/>
      <c r="B13" s="71"/>
      <c r="C13" s="74"/>
      <c r="D13" s="77"/>
      <c r="E13" s="80"/>
      <c r="F13" s="10" t="s">
        <v>29</v>
      </c>
      <c r="G13" s="22"/>
      <c r="H13" s="22"/>
      <c r="I13" s="22"/>
      <c r="J13" s="22"/>
      <c r="K13" s="22"/>
      <c r="L13" s="22"/>
      <c r="M13" s="50"/>
      <c r="N13" s="47"/>
      <c r="O13" s="22"/>
      <c r="P13" s="22"/>
      <c r="Q13" s="22"/>
      <c r="R13" s="22"/>
      <c r="S13" s="22"/>
      <c r="T13" s="22"/>
      <c r="U13" s="47"/>
      <c r="V13" s="28"/>
      <c r="W13" s="28"/>
      <c r="X13" s="28"/>
      <c r="Y13" s="34">
        <v>247868</v>
      </c>
      <c r="Z13" s="24">
        <f>Y13*100/E6</f>
        <v>9.4970550922147474</v>
      </c>
      <c r="AA13" s="27">
        <v>7</v>
      </c>
      <c r="AB13" s="12">
        <v>247868</v>
      </c>
      <c r="AC13" s="11"/>
    </row>
    <row r="14" spans="1:29" x14ac:dyDescent="0.25">
      <c r="A14" s="13"/>
      <c r="B14" s="19" t="s">
        <v>24</v>
      </c>
      <c r="C14" s="14"/>
      <c r="D14" s="15"/>
      <c r="E14" s="20"/>
      <c r="F14" s="21"/>
      <c r="G14" s="16"/>
      <c r="H14" s="16"/>
      <c r="I14" s="16"/>
      <c r="J14" s="16"/>
      <c r="K14" s="16"/>
      <c r="L14" s="16"/>
      <c r="M14" s="48">
        <f>SUM(M6:M13)</f>
        <v>0</v>
      </c>
      <c r="N14" s="48">
        <f>SUM(N6:N13)</f>
        <v>504053.04</v>
      </c>
      <c r="O14" s="48">
        <f>SUM(O6:O13)</f>
        <v>69816.09</v>
      </c>
      <c r="P14" s="16">
        <f>SUM(P6:P13)</f>
        <v>0</v>
      </c>
      <c r="Q14" s="16">
        <f>SUM(Q6:Q13)</f>
        <v>0</v>
      </c>
      <c r="R14" s="16"/>
      <c r="S14" s="41"/>
      <c r="T14" s="16"/>
      <c r="U14" s="48"/>
      <c r="V14" s="16">
        <f>SUM(V6:V13)</f>
        <v>0</v>
      </c>
      <c r="W14" s="16">
        <f>W6+W9</f>
        <v>0</v>
      </c>
      <c r="X14" s="16"/>
      <c r="Y14" s="35">
        <f>SUM(Y6:Y13)</f>
        <v>2291549.7399999998</v>
      </c>
      <c r="Z14" s="18">
        <f>Y14/E6</f>
        <v>0.87800660542427333</v>
      </c>
      <c r="AA14" s="17">
        <f>SUM(AA6:AA13)</f>
        <v>31</v>
      </c>
      <c r="AB14" s="40">
        <f>SUM(AB6:AB13)</f>
        <v>2276115.23</v>
      </c>
      <c r="AC14" s="11"/>
    </row>
  </sheetData>
  <mergeCells count="13">
    <mergeCell ref="A6:A13"/>
    <mergeCell ref="B6:B13"/>
    <mergeCell ref="C6:C13"/>
    <mergeCell ref="D6:D13"/>
    <mergeCell ref="E6:E13"/>
    <mergeCell ref="AB4:AB5"/>
    <mergeCell ref="AC4:AC5"/>
    <mergeCell ref="A4:A5"/>
    <mergeCell ref="B4:B5"/>
    <mergeCell ref="C4:C5"/>
    <mergeCell ref="D4:D5"/>
    <mergeCell ref="Y4:Y5"/>
    <mergeCell ref="AA4:AA5"/>
  </mergeCells>
  <conditionalFormatting sqref="Z4:Z14"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{7CDC8FDC-00A4-4BEB-ABA7-66BEAD1E781C}</x14:id>
        </ext>
      </extLst>
    </cfRule>
  </conditionalFormatting>
  <hyperlinks>
    <hyperlink ref="D6" r:id="rId1" xr:uid="{00000000-0004-0000-0000-000000000000}"/>
  </hyperlinks>
  <pageMargins left="0.7" right="0.7" top="0.75" bottom="0.75" header="0.3" footer="0.3"/>
  <pageSetup paperSize="9" scale="25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DC8FDC-00A4-4BEB-ABA7-66BEAD1E781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Z4:Z14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Sheet1!_Hlk123827403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Cucul</dc:creator>
  <cp:lastModifiedBy>Monica</cp:lastModifiedBy>
  <cp:lastPrinted>2019-12-11T07:41:11Z</cp:lastPrinted>
  <dcterms:created xsi:type="dcterms:W3CDTF">2018-01-04T10:11:56Z</dcterms:created>
  <dcterms:modified xsi:type="dcterms:W3CDTF">2023-01-25T13:20:16Z</dcterms:modified>
</cp:coreProperties>
</file>